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03752E66-4D7F-41DF-8D90-61945AFA482C}" xr6:coauthVersionLast="46" xr6:coauthVersionMax="46" xr10:uidLastSave="{00000000-0000-0000-0000-000000000000}"/>
  <bookViews>
    <workbookView xWindow="-120" yWindow="-120" windowWidth="29040" windowHeight="15840" xr2:uid="{8CF6371B-82D8-48FC-B6CB-245C5E50B574}"/>
  </bookViews>
  <sheets>
    <sheet name="Estado de Ing y Eg" sheetId="1" r:id="rId1"/>
  </sheets>
  <definedNames>
    <definedName name="_xlnm.Print_Area" localSheetId="0">'Estado de Ing y Eg'!$A$1:$O$102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1" i="1" l="1"/>
  <c r="H83" i="1"/>
  <c r="N75" i="1"/>
  <c r="H73" i="1"/>
  <c r="N69" i="1"/>
  <c r="N64" i="1"/>
  <c r="N62" i="1"/>
  <c r="N60" i="1"/>
  <c r="H66" i="1"/>
  <c r="N57" i="1"/>
  <c r="H50" i="1"/>
  <c r="N42" i="1"/>
  <c r="H44" i="1"/>
  <c r="N36" i="1"/>
  <c r="N34" i="1"/>
  <c r="N30" i="1"/>
  <c r="H36" i="1"/>
  <c r="H22" i="1"/>
  <c r="N26" i="1"/>
  <c r="H16" i="1"/>
  <c r="N13" i="1"/>
  <c r="N37" i="1" l="1"/>
  <c r="N44" i="1" s="1"/>
  <c r="N77" i="1"/>
  <c r="N83" i="1" s="1"/>
</calcChain>
</file>

<file path=xl/sharedStrings.xml><?xml version="1.0" encoding="utf-8"?>
<sst xmlns="http://schemas.openxmlformats.org/spreadsheetml/2006/main" count="134" uniqueCount="124">
  <si>
    <t>Municipio de Chihuahua</t>
  </si>
  <si>
    <t>Tesorería Municipal</t>
  </si>
  <si>
    <t>Estado de Movimientos de Ingresos y Egresos del 01 de Enero al 31 de Diciembre de 2020</t>
  </si>
  <si>
    <t>(Cifras Expresadas en Pesos)</t>
  </si>
  <si>
    <t>I  N  G  R  E  S  O  S</t>
  </si>
  <si>
    <t>Impuestos</t>
  </si>
  <si>
    <t>Aprovechamientos</t>
  </si>
  <si>
    <t>Multas Fiscales</t>
  </si>
  <si>
    <t>Predial</t>
  </si>
  <si>
    <t>Aprovechamientos de Obras Públicas</t>
  </si>
  <si>
    <t>Traslación de Dominio de Bienes Inmuebles</t>
  </si>
  <si>
    <t xml:space="preserve">Enajenación de Muebles e Inmuebles </t>
  </si>
  <si>
    <t>Espectáculos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</si>
  <si>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</si>
  <si>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</si>
  <si>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</si>
  <si>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</si>
  <si>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</si>
  <si>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</si>
  <si>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Fondo de Fiscalización</t>
  </si>
  <si>
    <t>Contribuciones de Mejoras</t>
  </si>
  <si>
    <t>Impuesto Sobre Tenencia o Uso de Vehículos</t>
  </si>
  <si>
    <t>Fondo de Fomento Municipal</t>
  </si>
  <si>
    <t>Universitario</t>
  </si>
  <si>
    <t>Impuesto Estatal</t>
  </si>
  <si>
    <t>Contribuciones Especiales</t>
  </si>
  <si>
    <t>IEPS Gasolina y Diesel</t>
  </si>
  <si>
    <t>Infraestructura y Equipamiento</t>
  </si>
  <si>
    <t>Impuesto Sobre Automóviles Nuevos</t>
  </si>
  <si>
    <t>ISR Pariticipable</t>
  </si>
  <si>
    <t xml:space="preserve">Derechos </t>
  </si>
  <si>
    <t>Fondo de Estabilización</t>
  </si>
  <si>
    <t>Fondo de Admón de Impto Predial</t>
  </si>
  <si>
    <t>Derechos por Uso y Goce de Bienes Dominio Público</t>
  </si>
  <si>
    <t>ISR Inmuebles</t>
  </si>
  <si>
    <t>Permisos Ganaderos</t>
  </si>
  <si>
    <t>Permisos Obras Públicas</t>
  </si>
  <si>
    <t>Aportaciones</t>
  </si>
  <si>
    <t>Legalización de Firmas y Certificados</t>
  </si>
  <si>
    <t>Fondo de Aportación para el Fortalecimiento Municipal</t>
  </si>
  <si>
    <t>Permisos Gobernación</t>
  </si>
  <si>
    <t>Fondo de Infraestructura Social Municipal</t>
  </si>
  <si>
    <t>Aseo Urbano</t>
  </si>
  <si>
    <t>Alumbrado Público</t>
  </si>
  <si>
    <t>Convenios</t>
  </si>
  <si>
    <t>Fijación de Anuncios y Propaganda Comercial</t>
  </si>
  <si>
    <t>Fortaseg</t>
  </si>
  <si>
    <t>Otros Conceptos</t>
  </si>
  <si>
    <t>Servicios de Vigilancia Especial</t>
  </si>
  <si>
    <t>Empréstitos</t>
  </si>
  <si>
    <t>Derechos de Operación de Máquina</t>
  </si>
  <si>
    <t>Productos</t>
  </si>
  <si>
    <t>Suman los Ingresos</t>
  </si>
  <si>
    <t>Cuentas de Balance</t>
  </si>
  <si>
    <t>Arrendamiento de Edificios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</si>
  <si>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</si>
  <si>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</si>
  <si>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</si>
  <si>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</si>
  <si>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</si>
  <si>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</si>
  <si>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FORTASEG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</si>
  <si>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</si>
  <si>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</si>
  <si>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</si>
  <si>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</si>
  <si>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</si>
  <si>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</si>
  <si>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</si>
  <si>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</si>
  <si>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</si>
  <si>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</si>
  <si>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</si>
  <si>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</si>
  <si>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</si>
  <si>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</si>
  <si>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</si>
  <si>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</si>
  <si>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</si>
  <si>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Hidráulicas y Sanitarias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</si>
  <si>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</si>
  <si>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</si>
  <si>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</si>
  <si>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</si>
  <si>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</si>
  <si>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</si>
  <si>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</si>
  <si>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Apoyo a la Función Pública</t>
  </si>
  <si>
    <t>Desarrollo Social</t>
  </si>
  <si>
    <t>Obligaciones por Resolución</t>
  </si>
  <si>
    <t>Desarrollo Econónimo</t>
  </si>
  <si>
    <t>Atención al Rezago Social</t>
  </si>
  <si>
    <t>Desastres Naturales</t>
  </si>
  <si>
    <t>Desarrollo Educativo</t>
  </si>
  <si>
    <t>Contingencias y Desastres Naturales</t>
  </si>
  <si>
    <t>Fomento al Deporte</t>
  </si>
  <si>
    <t>Fomento a la Salud</t>
  </si>
  <si>
    <t>Pensiones y Jubilaciones</t>
  </si>
  <si>
    <t>Promoción y Fomento</t>
  </si>
  <si>
    <t>Previsión y Seguridad Social</t>
  </si>
  <si>
    <t>Fomento Sector Mujeres</t>
  </si>
  <si>
    <t>Fomento Empresarial</t>
  </si>
  <si>
    <t>Fomento al Sector Turístico</t>
  </si>
  <si>
    <t xml:space="preserve">Costo Financiero Deuda </t>
  </si>
  <si>
    <t>Fomento al Desarrollo Rural</t>
  </si>
  <si>
    <t>Costo Financiero Deuda</t>
  </si>
  <si>
    <t>Amortización Deuda Pública</t>
  </si>
  <si>
    <t>Servicios Gubernamentales</t>
  </si>
  <si>
    <t>Intereses de la Deuda</t>
  </si>
  <si>
    <t>Gobierno y Reglamentación</t>
  </si>
  <si>
    <t>Administración Fiscal y Financiera</t>
  </si>
  <si>
    <t>Suman los Egresos</t>
  </si>
  <si>
    <t>Administración de Recursos Humanos</t>
  </si>
  <si>
    <t>Planeación Evaluación y Modernización</t>
  </si>
  <si>
    <t>Existencia Actual</t>
  </si>
  <si>
    <t>Servicios de Información a la Sociedad</t>
  </si>
  <si>
    <t>Control de Gestión</t>
  </si>
  <si>
    <t>Desarrollo Tecnológico</t>
  </si>
  <si>
    <t>Desarrollo Turistico y Comercial</t>
  </si>
  <si>
    <t>Sumas iguales</t>
  </si>
  <si>
    <t>DFK-GLF, S.C.</t>
  </si>
  <si>
    <t>Miembro de DFK International</t>
  </si>
  <si>
    <t>C.P.C. Fernando López de la Parra</t>
  </si>
  <si>
    <t>11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</si>
</sst>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9" fillId="2" borderId="0" xfId="0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9" fillId="2" borderId="0" xfId="0" applyNumberFormat="1" applyFont="1" applyFill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 applyAlignment="1"/>
    <xf numFmtId="43" fontId="8" fillId="2" borderId="0" xfId="0" applyNumberFormat="1" applyFont="1" applyFill="1"/>
    <xf numFmtId="43" fontId="8" fillId="2" borderId="0" xfId="1" applyFont="1" applyFill="1" applyBorder="1"/>
    <xf numFmtId="164" fontId="2" fillId="2" borderId="0" xfId="1" applyNumberFormat="1" applyFont="1" applyFill="1" applyBorder="1"/>
    <xf numFmtId="3" fontId="8" fillId="0" borderId="0" xfId="0" applyNumberFormat="1" applyFont="1"/>
    <xf numFmtId="4" fontId="0" fillId="3" borderId="0" xfId="0" applyNumberFormat="1" applyFill="1"/>
    <xf numFmtId="43" fontId="0" fillId="2" borderId="0" xfId="0" applyNumberFormat="1" applyFill="1"/>
    <xf numFmtId="43" fontId="2" fillId="2" borderId="0" xfId="1" applyFont="1" applyFill="1" applyBorder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0" fontId="0" fillId="2" borderId="5" xfId="0" applyFill="1" applyBorder="1"/>
    <xf numFmtId="3" fontId="0" fillId="3" borderId="0" xfId="0" applyNumberFormat="1" applyFill="1"/>
    <xf numFmtId="3" fontId="2" fillId="0" borderId="0" xfId="0" applyNumberFormat="1" applyFont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0" fontId="7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73A719AB-8883-46FF-91C3-76D99E48F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155121</xdr:colOff>
      <xdr:row>83</xdr:row>
      <xdr:rowOff>108857</xdr:rowOff>
    </xdr:from>
    <xdr:to>
      <xdr:col>13</xdr:col>
      <xdr:colOff>1139598</xdr:colOff>
      <xdr:row>84</xdr:row>
      <xdr:rowOff>127567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E7CA7F0-992D-434C-B04C-F56AEBDD44D8}"/>
            </a:ext>
          </a:extLst>
        </xdr:cNvPr>
        <xdr:cNvSpPr txBox="1">
          <a:spLocks noChangeArrowheads="1"/>
        </xdr:cNvSpPr>
      </xdr:nvSpPr>
      <xdr:spPr bwMode="auto">
        <a:xfrm>
          <a:off x="688521" y="16206107"/>
          <a:ext cx="12557352" cy="218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Tesorera Municipal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89</xdr:row>
      <xdr:rowOff>142875</xdr:rowOff>
    </xdr:from>
    <xdr:to>
      <xdr:col>15</xdr:col>
      <xdr:colOff>133993</xdr:colOff>
      <xdr:row>91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B74FAA4-EA2E-4B6A-9786-96028A84141C}"/>
            </a:ext>
          </a:extLst>
        </xdr:cNvPr>
        <xdr:cNvSpPr txBox="1">
          <a:spLocks noChangeArrowheads="1"/>
        </xdr:cNvSpPr>
      </xdr:nvSpPr>
      <xdr:spPr bwMode="auto">
        <a:xfrm>
          <a:off x="450057" y="17440275"/>
          <a:ext cx="13238011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María Eugenia Campos Galván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1000516</xdr:colOff>
      <xdr:row>82</xdr:row>
      <xdr:rowOff>32846</xdr:rowOff>
    </xdr:from>
    <xdr:to>
      <xdr:col>12</xdr:col>
      <xdr:colOff>190499</xdr:colOff>
      <xdr:row>95</xdr:row>
      <xdr:rowOff>28240</xdr:rowOff>
    </xdr:to>
    <xdr:pic>
      <xdr:nvPicPr>
        <xdr:cNvPr id="4" name="Imagen 1" descr="logo_fb2018">
          <a:extLst>
            <a:ext uri="{FF2B5EF4-FFF2-40B4-BE49-F238E27FC236}">
              <a16:creationId xmlns:a16="http://schemas.microsoft.com/office/drawing/2014/main" id="{BB44DE58-114E-4BB3-B1B2-9FEB0E503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841" y="15930071"/>
          <a:ext cx="2676133" cy="2443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D4D2-D097-4183-9695-069FCCDA333C}">
  <sheetPr>
    <pageSetUpPr fitToPage="1"/>
  </sheetPr>
  <dimension ref="B1:S102"/>
  <sheetViews>
    <sheetView tabSelected="1" view="pageBreakPreview" topLeftCell="D55" zoomScale="118" zoomScaleNormal="70" zoomScaleSheetLayoutView="118" workbookViewId="0">
      <selection activeCell="N78" sqref="N7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.570312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60" t="s">
        <v>0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</row>
    <row r="3" spans="2:17" ht="15.75" x14ac:dyDescent="0.25">
      <c r="B3" s="8"/>
      <c r="C3" s="61" t="s">
        <v>1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9"/>
    </row>
    <row r="4" spans="2:17" x14ac:dyDescent="0.2">
      <c r="B4" s="8"/>
      <c r="C4" s="52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"/>
    </row>
    <row r="5" spans="2:17" x14ac:dyDescent="0.2">
      <c r="B5" s="8"/>
      <c r="C5" s="52" t="s">
        <v>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9"/>
    </row>
    <row r="6" spans="2:17" ht="15.75" x14ac:dyDescent="0.25">
      <c r="B6" s="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9"/>
    </row>
    <row r="7" spans="2:17" ht="15.75" x14ac:dyDescent="0.25">
      <c r="B7" s="8"/>
      <c r="C7" s="50" t="s">
        <v>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H10" s="11"/>
      <c r="J10" s="11"/>
      <c r="L10" s="12" t="s">
        <v>7</v>
      </c>
      <c r="M10" s="12">
        <v>461866</v>
      </c>
      <c r="O10" s="9"/>
      <c r="P10" s="13"/>
    </row>
    <row r="11" spans="2:17" ht="15" x14ac:dyDescent="0.2">
      <c r="B11" s="8"/>
      <c r="C11" s="14"/>
      <c r="E11" s="15" t="s">
        <v>8</v>
      </c>
      <c r="F11" s="16"/>
      <c r="G11" s="12">
        <v>812584213</v>
      </c>
      <c r="J11" s="17"/>
      <c r="L11" s="12" t="s">
        <v>9</v>
      </c>
      <c r="M11" s="12">
        <v>14461667</v>
      </c>
      <c r="O11" s="9"/>
      <c r="P11" s="13"/>
      <c r="Q11" s="15"/>
    </row>
    <row r="12" spans="2:17" ht="15.75" x14ac:dyDescent="0.25">
      <c r="B12" s="8"/>
      <c r="C12" s="14"/>
      <c r="E12" s="15" t="s">
        <v>10</v>
      </c>
      <c r="F12" s="16"/>
      <c r="G12" s="12">
        <v>284455994</v>
      </c>
      <c r="H12" s="11"/>
      <c r="L12" s="12" t="s">
        <v>11</v>
      </c>
      <c r="M12" s="12">
        <v>61397359</v>
      </c>
      <c r="O12" s="9"/>
      <c r="P12" s="13"/>
      <c r="Q12" s="15"/>
    </row>
    <row r="13" spans="2:17" ht="15.75" x14ac:dyDescent="0.25">
      <c r="B13" s="8"/>
      <c r="C13" s="14"/>
      <c r="E13" s="15" t="s">
        <v>12</v>
      </c>
      <c r="F13" s="16"/>
      <c r="G13" s="12">
        <v>1272302</v>
      </c>
      <c r="H13" s="11"/>
      <c r="L13" s="12" t="s">
        <v>13</v>
      </c>
      <c r="M13" s="12">
        <v>4073607</v>
      </c>
      <c r="N13" s="11">
        <f>SUM(M10:M13)</f>
        <v>80394499</v>
      </c>
      <c r="O13" s="9"/>
      <c r="P13" s="13"/>
      <c r="Q13" s="15"/>
    </row>
    <row r="14" spans="2:17" ht="15.75" x14ac:dyDescent="0.25">
      <c r="B14" s="8"/>
      <c r="C14" s="14"/>
      <c r="E14" s="15" t="s">
        <v>14</v>
      </c>
      <c r="F14" s="16"/>
      <c r="G14" s="12">
        <v>7357395</v>
      </c>
      <c r="H14" s="11"/>
      <c r="L14" s="5"/>
      <c r="M14" s="5"/>
      <c r="N14" s="5"/>
      <c r="O14" s="9"/>
      <c r="P14" s="13"/>
      <c r="Q14" s="15"/>
    </row>
    <row r="15" spans="2:17" ht="15.75" x14ac:dyDescent="0.25">
      <c r="B15" s="8"/>
      <c r="C15" s="14"/>
      <c r="E15" s="15" t="s">
        <v>15</v>
      </c>
      <c r="F15" s="16"/>
      <c r="G15" s="12">
        <v>10947453</v>
      </c>
      <c r="H15" s="11"/>
      <c r="J15" s="11" t="s">
        <v>16</v>
      </c>
      <c r="L15" s="12"/>
      <c r="N15" s="11"/>
      <c r="O15" s="9"/>
      <c r="P15" s="13"/>
      <c r="Q15" s="2"/>
    </row>
    <row r="16" spans="2:17" ht="15.75" x14ac:dyDescent="0.25">
      <c r="B16" s="8"/>
      <c r="C16" s="14"/>
      <c r="E16" s="15" t="s">
        <v>17</v>
      </c>
      <c r="F16" s="16"/>
      <c r="G16" s="12">
        <v>5541421</v>
      </c>
      <c r="H16" s="18">
        <f>SUM(G11:G16)</f>
        <v>1122158778</v>
      </c>
      <c r="J16" s="11"/>
      <c r="L16" s="12" t="s">
        <v>18</v>
      </c>
      <c r="M16" s="12">
        <v>772895793</v>
      </c>
      <c r="O16" s="9"/>
      <c r="P16" s="13"/>
      <c r="Q16" s="2"/>
    </row>
    <row r="17" spans="2:17" ht="15.75" x14ac:dyDescent="0.25">
      <c r="B17" s="8"/>
      <c r="C17" s="14"/>
      <c r="J17" s="11"/>
      <c r="L17" s="12" t="s">
        <v>19</v>
      </c>
      <c r="M17" s="12">
        <v>46986473</v>
      </c>
      <c r="O17" s="9"/>
      <c r="P17" s="13"/>
      <c r="Q17" s="2"/>
    </row>
    <row r="18" spans="2:17" ht="15.75" x14ac:dyDescent="0.25">
      <c r="B18" s="8"/>
      <c r="C18" s="10" t="s">
        <v>20</v>
      </c>
      <c r="E18" s="15"/>
      <c r="F18" s="16"/>
      <c r="G18" s="12"/>
      <c r="J18" s="11"/>
      <c r="L18" s="12" t="s">
        <v>21</v>
      </c>
      <c r="M18" s="12">
        <v>20164</v>
      </c>
      <c r="O18" s="9"/>
      <c r="P18" s="13"/>
      <c r="Q18" s="12"/>
    </row>
    <row r="19" spans="2:17" ht="15" x14ac:dyDescent="0.2">
      <c r="B19" s="19"/>
      <c r="J19" s="17"/>
      <c r="L19" s="12" t="s">
        <v>22</v>
      </c>
      <c r="M19" s="12">
        <v>141443192</v>
      </c>
      <c r="O19" s="9"/>
      <c r="P19" s="13"/>
      <c r="Q19" s="12"/>
    </row>
    <row r="20" spans="2:17" ht="15" x14ac:dyDescent="0.2">
      <c r="B20" s="19"/>
      <c r="C20" s="14"/>
      <c r="E20" s="15" t="s">
        <v>23</v>
      </c>
      <c r="F20" s="16"/>
      <c r="G20" s="12">
        <v>43236773</v>
      </c>
      <c r="J20" s="17"/>
      <c r="L20" s="12" t="s">
        <v>24</v>
      </c>
      <c r="M20" s="12">
        <v>165358992</v>
      </c>
      <c r="O20" s="9"/>
      <c r="P20" s="13"/>
      <c r="Q20" s="12"/>
    </row>
    <row r="21" spans="2:17" ht="15.75" x14ac:dyDescent="0.25">
      <c r="B21" s="8"/>
      <c r="E21" s="5" t="s">
        <v>25</v>
      </c>
      <c r="F21" s="20"/>
      <c r="G21" s="12">
        <v>16004306</v>
      </c>
      <c r="J21" s="11"/>
      <c r="L21" s="12" t="s">
        <v>26</v>
      </c>
      <c r="M21" s="12">
        <v>48461411</v>
      </c>
      <c r="O21" s="9"/>
      <c r="P21" s="13"/>
      <c r="Q21" s="12"/>
    </row>
    <row r="22" spans="2:17" ht="15.75" x14ac:dyDescent="0.25">
      <c r="B22" s="8"/>
      <c r="E22" s="15" t="s">
        <v>27</v>
      </c>
      <c r="F22" s="20"/>
      <c r="G22" s="12">
        <v>85500</v>
      </c>
      <c r="H22" s="11">
        <f>SUM(G20:G22)</f>
        <v>59326579</v>
      </c>
      <c r="L22" s="12" t="s">
        <v>28</v>
      </c>
      <c r="M22" s="12">
        <v>15416047</v>
      </c>
      <c r="O22" s="9"/>
      <c r="P22" s="13"/>
    </row>
    <row r="23" spans="2:17" x14ac:dyDescent="0.2">
      <c r="B23" s="8"/>
      <c r="L23" s="12" t="s">
        <v>29</v>
      </c>
      <c r="M23" s="12">
        <v>94702912</v>
      </c>
      <c r="O23" s="9"/>
      <c r="P23" s="13"/>
      <c r="Q23" s="12"/>
    </row>
    <row r="24" spans="2:17" ht="15.75" x14ac:dyDescent="0.25">
      <c r="B24" s="8"/>
      <c r="C24" s="10" t="s">
        <v>30</v>
      </c>
      <c r="D24" s="5"/>
      <c r="E24" s="5"/>
      <c r="F24" s="5"/>
      <c r="G24" s="5"/>
      <c r="L24" s="12" t="s">
        <v>31</v>
      </c>
      <c r="M24" s="12">
        <v>153877806</v>
      </c>
      <c r="O24" s="9"/>
      <c r="P24" s="13"/>
    </row>
    <row r="25" spans="2:17" x14ac:dyDescent="0.2">
      <c r="B25" s="8"/>
      <c r="C25" s="5"/>
      <c r="D25" s="5"/>
      <c r="E25" s="5"/>
      <c r="F25" s="5"/>
      <c r="G25" s="5"/>
      <c r="H25" s="5"/>
      <c r="L25" s="12" t="s">
        <v>32</v>
      </c>
      <c r="M25" s="12">
        <v>42855741</v>
      </c>
      <c r="O25" s="9"/>
      <c r="Q25" s="12"/>
    </row>
    <row r="26" spans="2:17" ht="15.75" x14ac:dyDescent="0.25">
      <c r="B26" s="8"/>
      <c r="C26" s="5"/>
      <c r="D26" s="5"/>
      <c r="E26" s="15" t="s">
        <v>33</v>
      </c>
      <c r="F26" s="16"/>
      <c r="G26" s="12">
        <v>4725687</v>
      </c>
      <c r="H26" s="21"/>
      <c r="L26" s="12" t="s">
        <v>34</v>
      </c>
      <c r="M26" s="12">
        <v>5035205</v>
      </c>
      <c r="N26" s="11">
        <f>SUM(M16:M26)</f>
        <v>1487053736</v>
      </c>
      <c r="O26" s="9"/>
      <c r="Q26" s="12"/>
    </row>
    <row r="27" spans="2:17" ht="15.75" x14ac:dyDescent="0.25">
      <c r="B27" s="8"/>
      <c r="C27" s="10"/>
      <c r="E27" s="15" t="s">
        <v>35</v>
      </c>
      <c r="F27" s="16"/>
      <c r="G27" s="12">
        <v>367417</v>
      </c>
      <c r="H27" s="21"/>
      <c r="J27" s="5"/>
      <c r="K27" s="5"/>
      <c r="L27" s="5"/>
      <c r="M27" s="5"/>
      <c r="N27" s="5"/>
      <c r="O27" s="9"/>
      <c r="Q27" s="12"/>
    </row>
    <row r="28" spans="2:17" ht="15.75" x14ac:dyDescent="0.25">
      <c r="B28" s="8"/>
      <c r="C28" s="10"/>
      <c r="E28" s="15" t="s">
        <v>36</v>
      </c>
      <c r="F28" s="16"/>
      <c r="G28" s="12">
        <v>64508637</v>
      </c>
      <c r="H28" s="15"/>
      <c r="J28" s="11" t="s">
        <v>37</v>
      </c>
      <c r="L28" s="12"/>
      <c r="O28" s="9"/>
      <c r="Q28" s="12"/>
    </row>
    <row r="29" spans="2:17" ht="15.75" x14ac:dyDescent="0.25">
      <c r="B29" s="8"/>
      <c r="E29" s="15" t="s">
        <v>38</v>
      </c>
      <c r="F29" s="16"/>
      <c r="G29" s="12">
        <v>7564973</v>
      </c>
      <c r="H29" s="15"/>
      <c r="J29" s="11"/>
      <c r="L29" s="12" t="s">
        <v>39</v>
      </c>
      <c r="M29" s="12">
        <v>646339220</v>
      </c>
      <c r="N29" s="5"/>
      <c r="O29" s="9"/>
      <c r="Q29" s="12"/>
    </row>
    <row r="30" spans="2:17" ht="15.75" x14ac:dyDescent="0.25">
      <c r="B30" s="8"/>
      <c r="E30" s="15" t="s">
        <v>40</v>
      </c>
      <c r="F30" s="16"/>
      <c r="G30" s="12">
        <v>6968215</v>
      </c>
      <c r="J30" s="11"/>
      <c r="L30" s="12" t="s">
        <v>41</v>
      </c>
      <c r="M30" s="12">
        <v>90171562</v>
      </c>
      <c r="N30" s="11">
        <f>SUM(M29:M30)</f>
        <v>736510782</v>
      </c>
      <c r="O30" s="9"/>
      <c r="Q30" s="12"/>
    </row>
    <row r="31" spans="2:17" x14ac:dyDescent="0.2">
      <c r="B31" s="8"/>
      <c r="E31" s="15" t="s">
        <v>42</v>
      </c>
      <c r="F31" s="16"/>
      <c r="G31" s="12">
        <v>19646114</v>
      </c>
      <c r="O31" s="9"/>
      <c r="Q31" s="12"/>
    </row>
    <row r="32" spans="2:17" ht="15.75" x14ac:dyDescent="0.25">
      <c r="B32" s="8"/>
      <c r="C32" s="5"/>
      <c r="E32" s="15" t="s">
        <v>43</v>
      </c>
      <c r="F32" s="16"/>
      <c r="G32" s="12">
        <v>186624868</v>
      </c>
      <c r="H32" s="15"/>
      <c r="J32" s="11" t="s">
        <v>44</v>
      </c>
      <c r="L32" s="12"/>
      <c r="M32" s="12"/>
      <c r="O32" s="9"/>
      <c r="Q32" s="12"/>
    </row>
    <row r="33" spans="2:19" ht="15.75" x14ac:dyDescent="0.25">
      <c r="B33" s="8"/>
      <c r="C33" s="5"/>
      <c r="E33" s="5" t="s">
        <v>45</v>
      </c>
      <c r="F33" s="16"/>
      <c r="G33" s="12">
        <v>5200220</v>
      </c>
      <c r="J33" s="11"/>
      <c r="L33" s="12" t="s">
        <v>46</v>
      </c>
      <c r="M33" s="12">
        <v>30564195</v>
      </c>
      <c r="O33" s="9"/>
      <c r="Q33" s="12"/>
    </row>
    <row r="34" spans="2:19" ht="15.75" x14ac:dyDescent="0.25">
      <c r="B34" s="8"/>
      <c r="E34" s="15" t="s">
        <v>47</v>
      </c>
      <c r="F34" s="16"/>
      <c r="G34" s="12">
        <v>685089</v>
      </c>
      <c r="J34" s="11"/>
      <c r="L34" s="12" t="s">
        <v>44</v>
      </c>
      <c r="M34" s="12">
        <v>52890900</v>
      </c>
      <c r="N34" s="11">
        <f>SUM(M33:M34)</f>
        <v>83455095</v>
      </c>
      <c r="O34" s="9"/>
      <c r="Q34" s="12"/>
    </row>
    <row r="35" spans="2:19" ht="15.75" x14ac:dyDescent="0.25">
      <c r="B35" s="8"/>
      <c r="E35" s="15" t="s">
        <v>48</v>
      </c>
      <c r="F35" s="16"/>
      <c r="G35" s="12">
        <v>2554165</v>
      </c>
      <c r="J35" s="11" t="s">
        <v>49</v>
      </c>
      <c r="L35" s="12"/>
      <c r="N35" s="11"/>
      <c r="O35" s="9"/>
      <c r="Q35" s="12"/>
    </row>
    <row r="36" spans="2:19" ht="16.5" customHeight="1" x14ac:dyDescent="0.25">
      <c r="B36" s="8"/>
      <c r="E36" s="5" t="s">
        <v>50</v>
      </c>
      <c r="F36" s="5"/>
      <c r="G36" s="12">
        <v>4712229</v>
      </c>
      <c r="H36" s="11">
        <f>SUM(G26:G36)</f>
        <v>303557614</v>
      </c>
      <c r="J36" s="11"/>
      <c r="L36" s="12" t="s">
        <v>49</v>
      </c>
      <c r="M36" s="12">
        <v>150000000</v>
      </c>
      <c r="N36" s="11">
        <f>+M36</f>
        <v>150000000</v>
      </c>
      <c r="O36" s="9"/>
      <c r="P36" s="13"/>
      <c r="Q36" s="21"/>
      <c r="R36" s="22"/>
      <c r="S36" s="12"/>
    </row>
    <row r="37" spans="2:19" ht="17.25" customHeight="1" x14ac:dyDescent="0.25">
      <c r="B37" s="8"/>
      <c r="D37" s="10" t="s">
        <v>51</v>
      </c>
      <c r="J37" s="11" t="s">
        <v>52</v>
      </c>
      <c r="K37" s="12"/>
      <c r="L37" s="12"/>
      <c r="N37" s="11">
        <f>+H16+H22+H36+H44+N13+N26+N30+N34+N36</f>
        <v>4044319943</v>
      </c>
      <c r="O37" s="9"/>
      <c r="P37" s="13"/>
      <c r="Q37" s="21"/>
      <c r="R37" s="22"/>
      <c r="S37" s="12"/>
    </row>
    <row r="38" spans="2:19" ht="15.75" customHeight="1" x14ac:dyDescent="0.25">
      <c r="B38" s="8"/>
      <c r="D38" s="5"/>
      <c r="F38" s="23"/>
      <c r="J38" s="11" t="s">
        <v>53</v>
      </c>
      <c r="K38" s="12"/>
      <c r="L38" s="24"/>
      <c r="M38" s="24"/>
      <c r="N38" s="18">
        <v>1174912023.6200008</v>
      </c>
      <c r="O38" s="9"/>
      <c r="P38" s="13"/>
      <c r="Q38" s="12"/>
      <c r="R38" s="22"/>
      <c r="S38" s="12"/>
    </row>
    <row r="39" spans="2:19" ht="15.75" x14ac:dyDescent="0.25">
      <c r="B39" s="8"/>
      <c r="C39" s="5"/>
      <c r="E39" s="15" t="s">
        <v>54</v>
      </c>
      <c r="F39" s="12"/>
      <c r="G39" s="12">
        <v>2169911</v>
      </c>
      <c r="H39" s="11"/>
      <c r="O39" s="9"/>
      <c r="P39" s="25"/>
      <c r="Q39" s="15"/>
      <c r="R39" s="22"/>
      <c r="S39" s="12"/>
    </row>
    <row r="40" spans="2:19" ht="15.75" x14ac:dyDescent="0.25">
      <c r="B40" s="8"/>
      <c r="C40" s="10"/>
      <c r="E40" s="15" t="s">
        <v>55</v>
      </c>
      <c r="F40" s="12"/>
      <c r="G40" s="12">
        <v>19684751</v>
      </c>
      <c r="H40" s="11"/>
      <c r="J40" s="11" t="s">
        <v>56</v>
      </c>
      <c r="K40" s="12"/>
      <c r="L40" s="12"/>
      <c r="M40" s="12"/>
      <c r="O40" s="9"/>
      <c r="P40" s="25"/>
      <c r="Q40" s="26"/>
      <c r="R40" s="22"/>
      <c r="S40" s="12"/>
    </row>
    <row r="41" spans="2:19" ht="15.75" x14ac:dyDescent="0.25">
      <c r="B41" s="8"/>
      <c r="C41" s="10"/>
      <c r="E41" s="15" t="s">
        <v>57</v>
      </c>
      <c r="F41" s="12"/>
      <c r="G41" s="12">
        <v>2966</v>
      </c>
      <c r="H41" s="11"/>
      <c r="J41" s="17"/>
      <c r="K41" s="12"/>
      <c r="L41" s="12" t="s">
        <v>58</v>
      </c>
      <c r="M41" s="12">
        <v>280370483</v>
      </c>
      <c r="O41" s="9"/>
      <c r="P41" s="25"/>
      <c r="R41" s="22"/>
      <c r="S41" s="12"/>
    </row>
    <row r="42" spans="2:19" ht="15.75" x14ac:dyDescent="0.25">
      <c r="B42" s="8"/>
      <c r="C42" s="10"/>
      <c r="E42" s="15" t="s">
        <v>59</v>
      </c>
      <c r="F42" s="12"/>
      <c r="G42" s="12">
        <v>2486</v>
      </c>
      <c r="L42" s="12" t="s">
        <v>60</v>
      </c>
      <c r="M42" s="12">
        <v>25366723</v>
      </c>
      <c r="N42" s="11">
        <f>+M41+M42</f>
        <v>305737206</v>
      </c>
      <c r="O42" s="9"/>
      <c r="P42" s="25"/>
      <c r="Q42" s="15"/>
      <c r="R42" s="27"/>
      <c r="S42" s="12"/>
    </row>
    <row r="43" spans="2:19" ht="15.75" x14ac:dyDescent="0.25">
      <c r="B43" s="8"/>
      <c r="C43" s="10"/>
      <c r="D43" s="5"/>
      <c r="E43" s="15" t="s">
        <v>61</v>
      </c>
      <c r="F43" s="5"/>
      <c r="G43" s="12">
        <v>1786</v>
      </c>
      <c r="H43" s="5"/>
      <c r="J43" s="5"/>
      <c r="K43" s="5"/>
      <c r="L43" s="5"/>
      <c r="M43" s="5"/>
      <c r="N43" s="5"/>
      <c r="O43" s="9"/>
      <c r="P43" s="28"/>
    </row>
    <row r="44" spans="2:19" ht="15.75" x14ac:dyDescent="0.25">
      <c r="B44" s="8"/>
      <c r="C44" s="10"/>
      <c r="D44" s="5"/>
      <c r="E44" s="15" t="s">
        <v>62</v>
      </c>
      <c r="F44" s="5"/>
      <c r="G44" s="12">
        <v>960</v>
      </c>
      <c r="H44" s="11">
        <f>SUM(G39:G44)</f>
        <v>21862860</v>
      </c>
      <c r="J44" s="11" t="s">
        <v>63</v>
      </c>
      <c r="K44" s="12"/>
      <c r="L44" s="12"/>
      <c r="M44" s="12"/>
      <c r="N44" s="11">
        <f>SUM(N37:N42)</f>
        <v>5524969172.6200008</v>
      </c>
      <c r="O44" s="9"/>
      <c r="P44" s="28"/>
    </row>
    <row r="45" spans="2:19" ht="15.75" x14ac:dyDescent="0.25">
      <c r="B45" s="8"/>
      <c r="C45" s="10"/>
      <c r="D45" s="5"/>
      <c r="E45" s="15"/>
      <c r="F45" s="5"/>
      <c r="G45" s="12"/>
      <c r="H45" s="11"/>
      <c r="J45" s="11"/>
      <c r="K45" s="12"/>
      <c r="L45" s="12"/>
      <c r="M45" s="12"/>
      <c r="N45" s="11"/>
      <c r="O45" s="9"/>
      <c r="P45" s="28"/>
    </row>
    <row r="46" spans="2:19" ht="15.75" x14ac:dyDescent="0.25">
      <c r="B46" s="8"/>
      <c r="C46" s="50" t="s">
        <v>64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9"/>
    </row>
    <row r="47" spans="2:19" ht="8.25" customHeight="1" x14ac:dyDescent="0.25">
      <c r="B47" s="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9"/>
    </row>
    <row r="48" spans="2:19" ht="15.75" x14ac:dyDescent="0.25">
      <c r="B48" s="8"/>
      <c r="C48" s="10" t="s">
        <v>65</v>
      </c>
      <c r="D48" s="5"/>
      <c r="E48" s="5"/>
      <c r="H48" s="29"/>
      <c r="I48" s="29"/>
      <c r="J48" s="11" t="s">
        <v>66</v>
      </c>
      <c r="N48" s="30"/>
      <c r="O48" s="9"/>
    </row>
    <row r="49" spans="2:15" ht="15.75" x14ac:dyDescent="0.25">
      <c r="B49" s="8"/>
      <c r="C49" s="29"/>
      <c r="D49" s="31" t="s">
        <v>67</v>
      </c>
      <c r="E49" s="5"/>
      <c r="F49" s="5"/>
      <c r="G49" s="12"/>
      <c r="H49" s="29"/>
      <c r="I49" s="29"/>
      <c r="K49" s="31" t="s">
        <v>68</v>
      </c>
      <c r="O49" s="9"/>
    </row>
    <row r="50" spans="2:15" ht="15.75" x14ac:dyDescent="0.25">
      <c r="B50" s="8"/>
      <c r="C50" s="29"/>
      <c r="D50" s="31"/>
      <c r="E50" s="15" t="s">
        <v>69</v>
      </c>
      <c r="F50" s="5"/>
      <c r="G50" s="30">
        <v>542937912</v>
      </c>
      <c r="H50" s="11">
        <f>+G50</f>
        <v>542937912</v>
      </c>
      <c r="I50" s="29"/>
      <c r="K50" s="31"/>
      <c r="L50" s="12" t="s">
        <v>70</v>
      </c>
      <c r="M50" s="12">
        <v>4792275</v>
      </c>
      <c r="O50" s="9"/>
    </row>
    <row r="51" spans="2:15" ht="15.75" x14ac:dyDescent="0.25">
      <c r="B51" s="8"/>
      <c r="C51" s="29"/>
      <c r="D51" s="31"/>
      <c r="I51" s="29"/>
      <c r="K51" s="31"/>
      <c r="L51" s="12" t="s">
        <v>71</v>
      </c>
      <c r="M51" s="12">
        <v>85157947</v>
      </c>
      <c r="O51" s="9"/>
    </row>
    <row r="52" spans="2:15" ht="15.75" x14ac:dyDescent="0.25">
      <c r="B52" s="8"/>
      <c r="C52" s="10" t="s">
        <v>72</v>
      </c>
      <c r="D52" s="15"/>
      <c r="E52" s="15"/>
      <c r="F52" s="15"/>
      <c r="G52" s="12"/>
      <c r="H52" s="11"/>
      <c r="I52" s="29"/>
      <c r="K52" s="31"/>
      <c r="L52" s="12" t="s">
        <v>73</v>
      </c>
      <c r="M52" s="12">
        <v>37915057</v>
      </c>
      <c r="O52" s="9"/>
    </row>
    <row r="53" spans="2:15" ht="15.75" x14ac:dyDescent="0.25">
      <c r="B53" s="8"/>
      <c r="C53" s="14"/>
      <c r="D53" s="31" t="s">
        <v>74</v>
      </c>
      <c r="E53" s="15"/>
      <c r="F53" s="15"/>
      <c r="G53" s="12"/>
      <c r="I53" s="29"/>
      <c r="K53" s="31"/>
      <c r="L53" s="12" t="s">
        <v>43</v>
      </c>
      <c r="M53" s="12">
        <v>268358837</v>
      </c>
      <c r="O53" s="9"/>
    </row>
    <row r="54" spans="2:15" ht="15.75" x14ac:dyDescent="0.25">
      <c r="B54" s="8"/>
      <c r="C54" s="14"/>
      <c r="D54" s="15"/>
      <c r="E54" s="15" t="s">
        <v>42</v>
      </c>
      <c r="F54" s="15"/>
      <c r="G54" s="12">
        <v>74868215</v>
      </c>
      <c r="I54" s="29"/>
      <c r="K54" s="31"/>
      <c r="L54" s="12" t="s">
        <v>75</v>
      </c>
      <c r="M54" s="12">
        <v>423894502</v>
      </c>
      <c r="O54" s="9"/>
    </row>
    <row r="55" spans="2:15" ht="15.75" x14ac:dyDescent="0.25">
      <c r="B55" s="8"/>
      <c r="C55" s="14"/>
      <c r="D55" s="15"/>
      <c r="E55" s="15" t="s">
        <v>76</v>
      </c>
      <c r="G55" s="12">
        <v>191723333</v>
      </c>
      <c r="I55" s="29"/>
      <c r="K55" s="31"/>
      <c r="L55" s="12" t="s">
        <v>77</v>
      </c>
      <c r="M55" s="12">
        <v>50156173</v>
      </c>
      <c r="O55" s="9"/>
    </row>
    <row r="56" spans="2:15" ht="15.75" x14ac:dyDescent="0.25">
      <c r="B56" s="8"/>
      <c r="C56" s="14"/>
      <c r="D56" s="15"/>
      <c r="E56" s="15" t="s">
        <v>78</v>
      </c>
      <c r="G56" s="12">
        <v>48601690</v>
      </c>
      <c r="I56" s="29"/>
      <c r="L56" s="12" t="s">
        <v>79</v>
      </c>
      <c r="M56" s="12">
        <v>79948553</v>
      </c>
      <c r="O56" s="9"/>
    </row>
    <row r="57" spans="2:15" ht="15.75" x14ac:dyDescent="0.25">
      <c r="B57" s="8"/>
      <c r="D57" s="15"/>
      <c r="E57" s="15" t="s">
        <v>80</v>
      </c>
      <c r="G57" s="12">
        <v>1068071</v>
      </c>
      <c r="I57" s="29"/>
      <c r="L57" s="12" t="s">
        <v>81</v>
      </c>
      <c r="M57" s="12">
        <v>6954601</v>
      </c>
      <c r="N57" s="11">
        <f>SUM(M50:M57)</f>
        <v>957177945</v>
      </c>
      <c r="O57" s="9"/>
    </row>
    <row r="58" spans="2:15" ht="15.75" x14ac:dyDescent="0.25">
      <c r="B58" s="8"/>
      <c r="D58" s="15"/>
      <c r="E58" s="15" t="s">
        <v>82</v>
      </c>
      <c r="G58" s="24">
        <v>45523838</v>
      </c>
      <c r="J58" s="11" t="s">
        <v>83</v>
      </c>
      <c r="L58" s="5"/>
      <c r="M58" s="5"/>
      <c r="O58" s="9"/>
    </row>
    <row r="59" spans="2:15" ht="15.75" x14ac:dyDescent="0.25">
      <c r="B59" s="8"/>
      <c r="D59" s="15"/>
      <c r="E59" s="15" t="s">
        <v>84</v>
      </c>
      <c r="F59" s="15"/>
      <c r="G59" s="12">
        <v>701439581</v>
      </c>
      <c r="J59" s="11"/>
      <c r="K59" s="5"/>
      <c r="L59" s="24" t="s">
        <v>85</v>
      </c>
      <c r="M59" s="24">
        <v>249235115</v>
      </c>
      <c r="N59"/>
      <c r="O59" s="9"/>
    </row>
    <row r="60" spans="2:15" ht="15.75" x14ac:dyDescent="0.25">
      <c r="B60" s="8"/>
      <c r="C60" s="14"/>
      <c r="D60" s="15"/>
      <c r="E60" s="15" t="s">
        <v>86</v>
      </c>
      <c r="F60" s="15"/>
      <c r="G60" s="12">
        <v>83787233</v>
      </c>
      <c r="K60" s="5"/>
      <c r="L60" t="s">
        <v>87</v>
      </c>
      <c r="M60" s="24">
        <v>13235660</v>
      </c>
      <c r="N60" s="18">
        <f>SUM(M59:M60)</f>
        <v>262470775</v>
      </c>
      <c r="O60" s="9"/>
    </row>
    <row r="61" spans="2:15" ht="15.75" x14ac:dyDescent="0.25">
      <c r="B61" s="8"/>
      <c r="C61" s="14"/>
      <c r="D61" s="15"/>
      <c r="E61" s="15" t="s">
        <v>88</v>
      </c>
      <c r="F61" s="15"/>
      <c r="G61" s="12">
        <v>60390491</v>
      </c>
      <c r="J61" s="11" t="s">
        <v>89</v>
      </c>
      <c r="L61" s="5"/>
      <c r="M61" s="12"/>
      <c r="N61" s="11"/>
      <c r="O61" s="9"/>
    </row>
    <row r="62" spans="2:15" ht="15.75" x14ac:dyDescent="0.25">
      <c r="B62" s="8"/>
      <c r="C62" s="14"/>
      <c r="D62" s="15"/>
      <c r="E62" s="15" t="s">
        <v>90</v>
      </c>
      <c r="F62" s="5"/>
      <c r="G62" s="12">
        <v>68760746</v>
      </c>
      <c r="J62" s="11"/>
      <c r="K62" s="5"/>
      <c r="L62" s="12" t="s">
        <v>89</v>
      </c>
      <c r="M62" s="12">
        <v>620000</v>
      </c>
      <c r="N62" s="11">
        <f>+M62</f>
        <v>620000</v>
      </c>
      <c r="O62" s="9"/>
    </row>
    <row r="63" spans="2:15" ht="15.75" x14ac:dyDescent="0.25">
      <c r="B63" s="8"/>
      <c r="C63" s="14"/>
      <c r="D63" s="15"/>
      <c r="E63" s="15" t="s">
        <v>91</v>
      </c>
      <c r="F63" s="5"/>
      <c r="G63" s="12">
        <v>33762250</v>
      </c>
      <c r="J63" s="11" t="s">
        <v>92</v>
      </c>
      <c r="O63" s="9"/>
    </row>
    <row r="64" spans="2:15" ht="15.75" x14ac:dyDescent="0.25">
      <c r="B64" s="8"/>
      <c r="C64" s="14"/>
      <c r="D64" s="15"/>
      <c r="E64" s="5" t="s">
        <v>93</v>
      </c>
      <c r="F64" s="5"/>
      <c r="G64" s="12">
        <v>103496305</v>
      </c>
      <c r="H64" s="5"/>
      <c r="L64" s="12" t="s">
        <v>94</v>
      </c>
      <c r="M64" s="12">
        <v>206113088</v>
      </c>
      <c r="N64" s="11">
        <f>+M64</f>
        <v>206113088</v>
      </c>
      <c r="O64" s="9"/>
    </row>
    <row r="65" spans="2:17" ht="15" x14ac:dyDescent="0.2">
      <c r="B65" s="8"/>
      <c r="C65" s="14"/>
      <c r="D65" s="15"/>
      <c r="E65" s="15" t="s">
        <v>95</v>
      </c>
      <c r="F65" s="5"/>
      <c r="G65" s="12">
        <v>2879324</v>
      </c>
      <c r="J65" s="5"/>
      <c r="K65" s="5"/>
      <c r="L65" s="5"/>
      <c r="M65" s="5"/>
      <c r="N65" s="5"/>
      <c r="O65" s="9"/>
    </row>
    <row r="66" spans="2:17" ht="15.75" x14ac:dyDescent="0.25">
      <c r="B66" s="8"/>
      <c r="C66" s="14"/>
      <c r="D66" s="15"/>
      <c r="E66" s="15" t="s">
        <v>96</v>
      </c>
      <c r="F66" s="5"/>
      <c r="G66" s="12">
        <v>4891755</v>
      </c>
      <c r="H66" s="11">
        <f>SUM(G54:G66)</f>
        <v>1421192832</v>
      </c>
      <c r="J66" s="11" t="s">
        <v>97</v>
      </c>
      <c r="O66" s="9"/>
    </row>
    <row r="67" spans="2:17" ht="15.75" x14ac:dyDescent="0.25">
      <c r="B67" s="8"/>
      <c r="C67" s="14"/>
      <c r="D67" s="15"/>
      <c r="J67" s="11"/>
      <c r="K67" s="32" t="s">
        <v>97</v>
      </c>
      <c r="L67" s="12"/>
      <c r="M67" s="12"/>
      <c r="O67" s="9"/>
    </row>
    <row r="68" spans="2:17" x14ac:dyDescent="0.2">
      <c r="B68" s="8"/>
      <c r="K68" s="32"/>
      <c r="L68" s="12" t="s">
        <v>97</v>
      </c>
      <c r="M68" s="12">
        <v>106200653</v>
      </c>
      <c r="N68" s="30"/>
      <c r="O68" s="9"/>
    </row>
    <row r="69" spans="2:17" ht="15.75" x14ac:dyDescent="0.25">
      <c r="B69" s="8"/>
      <c r="D69" s="31" t="s">
        <v>98</v>
      </c>
      <c r="E69" s="15"/>
      <c r="F69" s="15"/>
      <c r="G69" s="12"/>
      <c r="L69" s="12" t="s">
        <v>99</v>
      </c>
      <c r="M69" s="12">
        <v>339346575</v>
      </c>
      <c r="N69" s="11">
        <f>SUM(M68:M69)</f>
        <v>445547228</v>
      </c>
      <c r="O69" s="9"/>
    </row>
    <row r="70" spans="2:17" ht="15.75" x14ac:dyDescent="0.25">
      <c r="B70" s="8"/>
      <c r="D70" s="31"/>
      <c r="E70" s="15" t="s">
        <v>100</v>
      </c>
      <c r="F70" s="15"/>
      <c r="G70" s="12">
        <v>665348</v>
      </c>
      <c r="L70" s="12"/>
      <c r="M70" s="12"/>
      <c r="N70" s="11"/>
      <c r="O70" s="9"/>
    </row>
    <row r="71" spans="2:17" ht="15" x14ac:dyDescent="0.2">
      <c r="B71" s="8"/>
      <c r="C71" s="14"/>
      <c r="D71" s="31"/>
      <c r="E71" s="15" t="s">
        <v>101</v>
      </c>
      <c r="F71" s="15"/>
      <c r="G71" s="12">
        <v>10660865</v>
      </c>
      <c r="K71" s="5"/>
      <c r="L71" s="5"/>
      <c r="M71" s="5"/>
      <c r="N71" s="5"/>
      <c r="O71" s="9"/>
    </row>
    <row r="72" spans="2:17" ht="15.75" x14ac:dyDescent="0.25">
      <c r="B72" s="8"/>
      <c r="C72" s="14"/>
      <c r="D72" s="31"/>
      <c r="E72" s="15" t="s">
        <v>102</v>
      </c>
      <c r="F72" s="5"/>
      <c r="G72" s="12">
        <v>22306144</v>
      </c>
      <c r="J72" s="11" t="s">
        <v>103</v>
      </c>
      <c r="L72" s="12"/>
      <c r="M72" s="12"/>
      <c r="N72" s="30"/>
      <c r="O72" s="33"/>
    </row>
    <row r="73" spans="2:17" ht="15.75" x14ac:dyDescent="0.25">
      <c r="B73" s="8"/>
      <c r="C73" s="5"/>
      <c r="D73" s="31"/>
      <c r="E73" s="15" t="s">
        <v>104</v>
      </c>
      <c r="G73" s="12">
        <v>61455724</v>
      </c>
      <c r="H73" s="11">
        <f>SUM(G70:G73)</f>
        <v>95088081</v>
      </c>
      <c r="K73" s="32" t="s">
        <v>105</v>
      </c>
      <c r="L73" s="12"/>
      <c r="M73" s="12"/>
      <c r="N73" s="30"/>
      <c r="O73" s="33"/>
    </row>
    <row r="74" spans="2:17" ht="15" x14ac:dyDescent="0.2">
      <c r="B74" s="8"/>
      <c r="C74" s="14"/>
      <c r="J74" s="5"/>
      <c r="K74" s="5"/>
      <c r="L74" s="5" t="s">
        <v>106</v>
      </c>
      <c r="M74" s="12">
        <v>150042857</v>
      </c>
      <c r="O74" s="33"/>
      <c r="P74" s="34"/>
    </row>
    <row r="75" spans="2:17" ht="15.75" x14ac:dyDescent="0.25">
      <c r="B75" s="8"/>
      <c r="C75" s="14"/>
      <c r="D75" s="31" t="s">
        <v>107</v>
      </c>
      <c r="E75" s="15"/>
      <c r="G75" s="12"/>
      <c r="J75" s="5"/>
      <c r="K75" s="5"/>
      <c r="L75" s="5" t="s">
        <v>108</v>
      </c>
      <c r="M75" s="12">
        <v>4972923</v>
      </c>
      <c r="N75" s="11">
        <f>SUM(M74:M75)</f>
        <v>155015780</v>
      </c>
      <c r="O75" s="33"/>
      <c r="P75" s="34"/>
    </row>
    <row r="76" spans="2:17" ht="15" x14ac:dyDescent="0.2">
      <c r="B76" s="8"/>
      <c r="C76" s="14"/>
      <c r="D76" s="31"/>
      <c r="E76" s="15" t="s">
        <v>109</v>
      </c>
      <c r="G76" s="12">
        <v>42873433</v>
      </c>
      <c r="O76" s="33"/>
      <c r="P76" s="34"/>
    </row>
    <row r="77" spans="2:17" ht="15.75" x14ac:dyDescent="0.25">
      <c r="B77" s="8"/>
      <c r="C77" s="5"/>
      <c r="D77" s="31"/>
      <c r="E77" s="15" t="s">
        <v>110</v>
      </c>
      <c r="G77" s="12">
        <v>21714435</v>
      </c>
      <c r="H77" s="12"/>
      <c r="J77" s="11" t="s">
        <v>111</v>
      </c>
      <c r="N77" s="11">
        <f>+H50+H66+H73+H83+N57+N60+N64+N69+N75+N62</f>
        <v>4266565316</v>
      </c>
      <c r="O77" s="33"/>
      <c r="P77" s="34"/>
      <c r="Q77" s="11"/>
    </row>
    <row r="78" spans="2:17" ht="15.75" x14ac:dyDescent="0.25">
      <c r="B78" s="8"/>
      <c r="C78" s="5"/>
      <c r="D78" s="31"/>
      <c r="E78" s="5" t="s">
        <v>112</v>
      </c>
      <c r="G78" s="12">
        <v>5816836</v>
      </c>
      <c r="H78" s="12"/>
      <c r="J78" s="18" t="s">
        <v>53</v>
      </c>
      <c r="K78" s="35"/>
      <c r="L78" s="35"/>
      <c r="M78" s="35"/>
      <c r="N78" s="18">
        <v>1064417195.6200002</v>
      </c>
      <c r="O78" s="33"/>
      <c r="P78" s="34"/>
      <c r="Q78" s="26"/>
    </row>
    <row r="79" spans="2:17" ht="15.75" x14ac:dyDescent="0.25">
      <c r="B79" s="8"/>
      <c r="C79" s="14"/>
      <c r="E79" s="5" t="s">
        <v>113</v>
      </c>
      <c r="F79" s="5"/>
      <c r="G79" s="12">
        <v>14669795</v>
      </c>
      <c r="I79" s="5"/>
      <c r="J79" s="11" t="s">
        <v>114</v>
      </c>
      <c r="K79" s="36"/>
      <c r="L79" s="36"/>
      <c r="M79" s="5"/>
      <c r="N79" s="5"/>
      <c r="O79" s="33"/>
      <c r="P79" s="34"/>
    </row>
    <row r="80" spans="2:17" ht="15.75" x14ac:dyDescent="0.25">
      <c r="B80" s="8"/>
      <c r="D80" s="31"/>
      <c r="E80" s="5" t="s">
        <v>115</v>
      </c>
      <c r="G80" s="12">
        <v>73491411</v>
      </c>
      <c r="H80" s="5"/>
      <c r="I80" s="5"/>
      <c r="J80" s="11"/>
      <c r="K80" s="36"/>
      <c r="L80" s="12" t="s">
        <v>58</v>
      </c>
      <c r="M80" s="12">
        <v>150911270</v>
      </c>
      <c r="O80" s="33"/>
      <c r="P80" s="34"/>
    </row>
    <row r="81" spans="2:18" ht="15.75" x14ac:dyDescent="0.25">
      <c r="B81" s="8"/>
      <c r="C81" s="14"/>
      <c r="D81" s="31"/>
      <c r="E81" s="5" t="s">
        <v>116</v>
      </c>
      <c r="G81" s="12">
        <v>11875694</v>
      </c>
      <c r="I81" s="5"/>
      <c r="L81" s="12" t="s">
        <v>60</v>
      </c>
      <c r="M81" s="12">
        <v>43075391</v>
      </c>
      <c r="N81" s="11">
        <f>+M80+M81</f>
        <v>193986661</v>
      </c>
      <c r="O81" s="33"/>
      <c r="P81" s="34"/>
      <c r="Q81" s="26"/>
    </row>
    <row r="82" spans="2:18" ht="15" x14ac:dyDescent="0.2">
      <c r="B82" s="8"/>
      <c r="C82" s="14"/>
      <c r="D82" s="31"/>
      <c r="E82" s="5" t="s">
        <v>117</v>
      </c>
      <c r="G82" s="12">
        <v>9741145</v>
      </c>
      <c r="H82" s="5"/>
      <c r="I82" s="5"/>
      <c r="O82" s="33"/>
      <c r="P82" s="34"/>
    </row>
    <row r="83" spans="2:18" ht="15.75" x14ac:dyDescent="0.25">
      <c r="B83" s="8"/>
      <c r="C83" s="14"/>
      <c r="D83" s="31"/>
      <c r="E83" s="5" t="s">
        <v>118</v>
      </c>
      <c r="F83" s="5"/>
      <c r="G83" s="12">
        <v>218926</v>
      </c>
      <c r="H83" s="11">
        <f>SUM(G76:G83)</f>
        <v>180401675</v>
      </c>
      <c r="I83" s="5"/>
      <c r="J83" s="11" t="s">
        <v>119</v>
      </c>
      <c r="K83" s="36"/>
      <c r="L83" s="36"/>
      <c r="M83" s="36"/>
      <c r="N83" s="11">
        <f>SUM(N77:N81)</f>
        <v>5524969172.6199999</v>
      </c>
      <c r="O83" s="33"/>
      <c r="P83" s="34"/>
      <c r="Q83" s="26"/>
    </row>
    <row r="84" spans="2:18" ht="15.75" x14ac:dyDescent="0.25">
      <c r="B84" s="37"/>
      <c r="D84" s="31"/>
      <c r="E84" s="5"/>
      <c r="G84" s="12"/>
      <c r="H84" s="11"/>
      <c r="J84" s="11"/>
      <c r="K84" s="36"/>
      <c r="L84" s="36"/>
      <c r="M84" s="36"/>
      <c r="N84" s="11"/>
      <c r="O84" s="38"/>
    </row>
    <row r="85" spans="2:18" ht="15.75" x14ac:dyDescent="0.25">
      <c r="B85" s="37"/>
      <c r="D85" s="31"/>
      <c r="E85" s="5"/>
      <c r="G85" s="12"/>
      <c r="H85" s="11"/>
      <c r="J85" s="11"/>
      <c r="K85" s="36"/>
      <c r="L85" s="36"/>
      <c r="M85" s="36"/>
      <c r="N85" s="11"/>
      <c r="O85" s="38"/>
      <c r="Q85" s="30"/>
    </row>
    <row r="86" spans="2:18" ht="15.75" x14ac:dyDescent="0.25">
      <c r="B86" s="37"/>
      <c r="D86" s="31"/>
      <c r="E86" s="5"/>
      <c r="G86" s="12"/>
      <c r="H86" s="11"/>
      <c r="J86" s="11"/>
      <c r="K86" s="36"/>
      <c r="L86" s="36"/>
      <c r="M86"/>
      <c r="N86" s="11"/>
      <c r="O86" s="38"/>
      <c r="Q86" s="39"/>
      <c r="R86" s="40"/>
    </row>
    <row r="87" spans="2:18" ht="15.75" x14ac:dyDescent="0.25">
      <c r="B87" s="37"/>
      <c r="D87" s="31"/>
      <c r="E87" s="5"/>
      <c r="G87" s="12"/>
      <c r="H87" s="11"/>
      <c r="J87" s="11"/>
      <c r="K87" s="36"/>
      <c r="L87" s="36"/>
      <c r="M87" s="36"/>
      <c r="N87" s="11"/>
      <c r="O87" s="38"/>
      <c r="Q87" s="39"/>
      <c r="R87" s="40"/>
    </row>
    <row r="88" spans="2:18" ht="15.75" x14ac:dyDescent="0.25">
      <c r="B88" s="37"/>
      <c r="D88" s="31"/>
      <c r="E88" s="5"/>
      <c r="G88" s="12"/>
      <c r="H88" s="11"/>
      <c r="J88" s="11"/>
      <c r="K88" s="36"/>
      <c r="L88" s="36"/>
      <c r="M88" s="36"/>
      <c r="N88" s="11"/>
      <c r="O88" s="38"/>
      <c r="Q88" s="39"/>
      <c r="R88" s="40"/>
    </row>
    <row r="89" spans="2:18" ht="15.75" x14ac:dyDescent="0.25">
      <c r="B89" s="37"/>
      <c r="D89" s="31"/>
      <c r="E89" s="5"/>
      <c r="G89" s="12"/>
      <c r="H89" s="11"/>
      <c r="J89" s="11"/>
      <c r="K89" s="36"/>
      <c r="L89" s="36"/>
      <c r="M89" s="36"/>
      <c r="N89" s="11"/>
      <c r="O89" s="38"/>
      <c r="Q89" s="39"/>
      <c r="R89" s="40"/>
    </row>
    <row r="90" spans="2:18" ht="15.75" x14ac:dyDescent="0.25">
      <c r="B90" s="37"/>
      <c r="D90" s="31"/>
      <c r="E90" s="5"/>
      <c r="G90" s="12"/>
      <c r="H90" s="11"/>
      <c r="J90" s="11"/>
      <c r="K90" s="36"/>
      <c r="L90" s="36"/>
      <c r="M90" s="36"/>
      <c r="N90" s="11"/>
      <c r="O90" s="38"/>
      <c r="Q90" s="39"/>
      <c r="R90" s="40"/>
    </row>
    <row r="91" spans="2:18" ht="15.75" x14ac:dyDescent="0.25">
      <c r="B91" s="37"/>
      <c r="D91" s="31"/>
      <c r="E91" s="5"/>
      <c r="G91" s="12"/>
      <c r="H91" s="11"/>
      <c r="J91" s="11"/>
      <c r="K91" s="36"/>
      <c r="L91" s="36"/>
      <c r="M91" s="36"/>
      <c r="N91" s="11"/>
      <c r="O91" s="38"/>
      <c r="Q91" s="39"/>
      <c r="R91" s="40"/>
    </row>
    <row r="92" spans="2:18" x14ac:dyDescent="0.2"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3"/>
    </row>
    <row r="93" spans="2:18" x14ac:dyDescent="0.2"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3"/>
    </row>
    <row r="94" spans="2:18" x14ac:dyDescent="0.2">
      <c r="B94" s="51" t="s">
        <v>120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3"/>
    </row>
    <row r="95" spans="2:18" x14ac:dyDescent="0.2">
      <c r="B95" s="51" t="s">
        <v>121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3"/>
    </row>
    <row r="96" spans="2:18" x14ac:dyDescent="0.2"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3"/>
    </row>
    <row r="97" spans="2:15" x14ac:dyDescent="0.2"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3"/>
    </row>
    <row r="98" spans="2:15" x14ac:dyDescent="0.2"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3"/>
    </row>
    <row r="99" spans="2:15" x14ac:dyDescent="0.2">
      <c r="B99" s="44"/>
      <c r="C99" s="45"/>
      <c r="D99" s="45"/>
      <c r="E99" s="45"/>
      <c r="F99" s="45"/>
      <c r="G99" s="3"/>
      <c r="I99" s="46"/>
      <c r="J99" s="47"/>
      <c r="K99" s="47"/>
      <c r="L99" s="42"/>
      <c r="M99" s="47"/>
      <c r="N99" s="47"/>
      <c r="O99" s="48"/>
    </row>
    <row r="100" spans="2:15" x14ac:dyDescent="0.2">
      <c r="B100" s="8"/>
      <c r="C100" s="45"/>
      <c r="H100" s="49"/>
      <c r="J100" s="47"/>
      <c r="K100" s="47"/>
      <c r="L100" s="47"/>
      <c r="M100" s="47"/>
      <c r="N100" s="47"/>
      <c r="O100" s="48"/>
    </row>
    <row r="101" spans="2:15" x14ac:dyDescent="0.2">
      <c r="B101" s="54" t="s">
        <v>122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6"/>
    </row>
    <row r="102" spans="2:15" ht="13.5" thickBot="1" x14ac:dyDescent="0.25">
      <c r="B102" s="57" t="s">
        <v>123</v>
      </c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9"/>
    </row>
  </sheetData>
  <mergeCells count="11">
    <mergeCell ref="C7:N7"/>
    <mergeCell ref="C2:N2"/>
    <mergeCell ref="C3:N3"/>
    <mergeCell ref="C4:N4"/>
    <mergeCell ref="C5:N5"/>
    <mergeCell ref="C6:N6"/>
    <mergeCell ref="C46:N46"/>
    <mergeCell ref="B94:O94"/>
    <mergeCell ref="B95:O95"/>
    <mergeCell ref="B101:O101"/>
    <mergeCell ref="B102:O102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Ing y Eg</vt:lpstr>
      <vt:lpstr>'Estado de Ing y Eg'!Área_de_impresión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2021-02-19T17:18:32Z</dcterms:created>
  <dcterms:modified xsi:type="dcterms:W3CDTF">2021-02-23T17:51:53Z</dcterms:modified>
</cp:coreProperties>
</file>